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 письмо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<sst xmlns="http://schemas.openxmlformats.org/spreadsheetml/2006/main" count="61" uniqueCount="27">
  <si>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№ п/п</t>
  </si>
  <si>
    <t>МДОАУ д/с "Сказка" п. Магдагачи</t>
  </si>
  <si>
    <t>МДОАУ д/с "Светлячок" п. Магадагачи</t>
  </si>
  <si>
    <t>МДОАУ д/с с. Тыгда</t>
  </si>
  <si>
    <t>МДОБУ д/с "Чебурашка" п. Магдагачи</t>
  </si>
  <si>
    <t>МДОБУ д/с "Солнышко" п. Магдагачи</t>
  </si>
  <si>
    <t>МДОБУ д/с "Аленушка" с. Гонжа</t>
  </si>
  <si>
    <t>МДОБУ д/с "Росинка" с. Черняево</t>
  </si>
  <si>
    <t>МДОБУ д/с Сиваки</t>
  </si>
  <si>
    <t>МДОКУ д/с Кузнецово</t>
  </si>
  <si>
    <t>Дошкольная группа Дактуйской СОШ</t>
  </si>
  <si>
    <t>Итого</t>
  </si>
  <si>
    <t>Дошкольная группа Толбузинской СОШ</t>
  </si>
  <si>
    <t>Дошкольная группа Гудачинской СОШ</t>
  </si>
  <si>
    <t>Дошкольная группа Чалганской СОШ</t>
  </si>
  <si>
    <t>Наименование учреждений</t>
  </si>
  <si>
    <t>Затраы на питание на 1 воспитанника/день (руб.)</t>
  </si>
  <si>
    <t>Рост, %</t>
  </si>
  <si>
    <t>Затраты на хозяйственные нужды на 1 воспитанника/день, руб.</t>
  </si>
  <si>
    <t>2014 г.</t>
  </si>
  <si>
    <t>2015 г.</t>
  </si>
  <si>
    <t>Затраты на оплату труда на 1 воспитанника/день, руб.</t>
  </si>
  <si>
    <t>Итого родительская плата на 1 воспитанника/день, руб.</t>
  </si>
  <si>
    <t>Рост, руб.</t>
  </si>
  <si>
    <t>Дошкольные образовательные учреждения Магдагачинского района</t>
  </si>
  <si>
    <t>Анализ роста родительской платы в 2015 году  в МДОУ Магдагачинского района (по учреждениям)</t>
  </si>
  <si>
    <t>Анализ роста родительской платы в 2015 году  в МДОУ Магдагачинского района (средние значения)                                                                     Приложение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</si>
</sst>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&quot;р.&quot;"/>
    <numFmt numFmtId="182" formatCode="0.0"/>
    <numFmt numFmtId="183" formatCode="0.00000"/>
    <numFmt numFmtId="184" formatCode="0.0000"/>
    <numFmt numFmtId="185" formatCode="0.000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_р_._-;\-* #,##0.0_р_._-;_-* &quot;-&quot;??_р_._-;_-@_-"/>
    <numFmt numFmtId="189" formatCode="_-* #,##0_р_._-;\-* #,##0_р_._-;_-* &quot;-&quot;??_р_._-;_-@_-"/>
    <numFmt numFmtId="190" formatCode="0.000000000"/>
    <numFmt numFmtId="191" formatCode="0.00000000"/>
    <numFmt numFmtId="192" formatCode="0.0000000"/>
    <numFmt numFmtId="193" formatCode="0.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(* #,##0.0_);_(* \(#,##0.0\);_(* &quot;-&quot;??_);_(@_)"/>
    <numFmt numFmtId="199" formatCode="_(* #,##0_);_(* \(#,##0\);_(* &quot;-&quot;??_);_(@_)"/>
    <numFmt numFmtId="200" formatCode="_(* #,##0.000_);_(* \(#,##0.000\);_(* &quot;-&quot;??_);_(@_)"/>
    <numFmt numFmtId="201" formatCode="_(* #,##0.0000_);_(* \(#,##0.0000\);_(* &quot;-&quot;??_);_(@_)"/>
    <numFmt numFmtId="202" formatCode="0.0%"/>
    <numFmt numFmtId="203" formatCode="0.000%"/>
  </numFmts>
  <fonts count="43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33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182" fontId="6" fillId="34" borderId="10" xfId="0" applyNumberFormat="1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6" fillId="33" borderId="13" xfId="0" applyNumberFormat="1" applyFont="1" applyFill="1" applyBorder="1" applyAlignment="1">
      <alignment horizontal="center" wrapText="1"/>
    </xf>
    <xf numFmtId="182" fontId="6" fillId="34" borderId="13" xfId="0" applyNumberFormat="1" applyFont="1" applyFill="1" applyBorder="1" applyAlignment="1">
      <alignment horizontal="center" wrapText="1"/>
    </xf>
    <xf numFmtId="2" fontId="6" fillId="34" borderId="13" xfId="0" applyNumberFormat="1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182" fontId="8" fillId="34" borderId="12" xfId="0" applyNumberFormat="1" applyFont="1" applyFill="1" applyBorder="1" applyAlignment="1">
      <alignment horizontal="center" wrapText="1"/>
    </xf>
    <xf numFmtId="2" fontId="8" fillId="34" borderId="12" xfId="0" applyNumberFormat="1" applyFont="1" applyFill="1" applyBorder="1" applyAlignment="1">
      <alignment horizontal="center" wrapText="1"/>
    </xf>
    <xf numFmtId="182" fontId="8" fillId="34" borderId="15" xfId="0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center" wrapText="1"/>
    </xf>
    <xf numFmtId="2" fontId="6" fillId="33" borderId="14" xfId="0" applyNumberFormat="1" applyFont="1" applyFill="1" applyBorder="1" applyAlignment="1">
      <alignment horizontal="center" wrapText="1"/>
    </xf>
    <xf numFmtId="182" fontId="6" fillId="34" borderId="14" xfId="0" applyNumberFormat="1" applyFont="1" applyFill="1" applyBorder="1" applyAlignment="1">
      <alignment horizontal="center" wrapText="1"/>
    </xf>
    <xf numFmtId="2" fontId="6" fillId="34" borderId="14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33" borderId="17" xfId="0" applyFont="1" applyFill="1" applyBorder="1" applyAlignment="1">
      <alignment wrapText="1"/>
    </xf>
    <xf numFmtId="0" fontId="7" fillId="34" borderId="17" xfId="0" applyFont="1" applyFill="1" applyBorder="1" applyAlignment="1">
      <alignment wrapText="1"/>
    </xf>
    <xf numFmtId="0" fontId="7" fillId="0" borderId="17" xfId="0" applyFont="1" applyBorder="1" applyAlignment="1">
      <alignment/>
    </xf>
    <xf numFmtId="0" fontId="7" fillId="34" borderId="18" xfId="0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33" borderId="14" xfId="0" applyFont="1" applyFill="1" applyBorder="1" applyAlignment="1">
      <alignment wrapText="1"/>
    </xf>
    <xf numFmtId="0" fontId="6" fillId="34" borderId="14" xfId="0" applyFont="1" applyFill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6" fillId="33" borderId="14" xfId="0" applyNumberFormat="1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="75" zoomScaleNormal="75" zoomScalePageLayoutView="0" workbookViewId="0" topLeftCell="A1">
      <selection activeCell="A1" sqref="A1:R2"/>
    </sheetView>
  </sheetViews>
  <sheetFormatPr defaultColWidth="9.140625" defaultRowHeight="12.75"/>
  <cols>
    <col min="1" max="1" width="5.28125" style="0" customWidth="1"/>
    <col min="2" max="2" width="47.140625" style="0" customWidth="1"/>
    <col min="3" max="3" width="10.140625" style="0" customWidth="1"/>
    <col min="4" max="4" width="10.7109375" style="0" customWidth="1"/>
    <col min="5" max="5" width="11.421875" style="0" customWidth="1"/>
    <col min="6" max="6" width="9.7109375" style="0" customWidth="1"/>
    <col min="7" max="8" width="10.140625" style="0" customWidth="1"/>
    <col min="9" max="9" width="11.421875" style="0" customWidth="1"/>
    <col min="10" max="10" width="11.00390625" style="0" customWidth="1"/>
    <col min="11" max="11" width="10.140625" style="0" customWidth="1"/>
    <col min="13" max="13" width="11.00390625" style="0" customWidth="1"/>
    <col min="14" max="15" width="10.421875" style="0" customWidth="1"/>
    <col min="16" max="17" width="11.00390625" style="0" customWidth="1"/>
    <col min="18" max="18" width="13.28125" style="0" bestFit="1" customWidth="1"/>
  </cols>
  <sheetData>
    <row r="1" spans="1:18" ht="12.75">
      <c r="A1" s="60" t="s">
        <v>26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1.75" customHeight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.75" customHeight="1">
      <c r="A3" s="56" t="s">
        <v>0</v>
      </c>
      <c r="B3" s="52" t="s">
        <v>15</v>
      </c>
      <c r="C3" s="52" t="s">
        <v>16</v>
      </c>
      <c r="D3" s="52"/>
      <c r="E3" s="52"/>
      <c r="F3" s="52"/>
      <c r="G3" s="52" t="s">
        <v>18</v>
      </c>
      <c r="H3" s="52"/>
      <c r="I3" s="52"/>
      <c r="J3" s="52"/>
      <c r="K3" s="52" t="s">
        <v>21</v>
      </c>
      <c r="L3" s="52"/>
      <c r="M3" s="52"/>
      <c r="N3" s="52"/>
      <c r="O3" s="52" t="s">
        <v>22</v>
      </c>
      <c r="P3" s="52"/>
      <c r="Q3" s="52"/>
      <c r="R3" s="54"/>
    </row>
    <row r="4" spans="1:18" ht="36.75" customHeight="1">
      <c r="A4" s="57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5"/>
    </row>
    <row r="5" spans="1:18" ht="33" customHeight="1" thickBot="1">
      <c r="A5" s="58"/>
      <c r="B5" s="59"/>
      <c r="C5" s="38" t="s">
        <v>19</v>
      </c>
      <c r="D5" s="39" t="s">
        <v>20</v>
      </c>
      <c r="E5" s="40" t="s">
        <v>23</v>
      </c>
      <c r="F5" s="41" t="s">
        <v>17</v>
      </c>
      <c r="G5" s="39" t="s">
        <v>19</v>
      </c>
      <c r="H5" s="39" t="s">
        <v>20</v>
      </c>
      <c r="I5" s="40" t="s">
        <v>23</v>
      </c>
      <c r="J5" s="41" t="s">
        <v>17</v>
      </c>
      <c r="K5" s="39" t="s">
        <v>19</v>
      </c>
      <c r="L5" s="39" t="s">
        <v>20</v>
      </c>
      <c r="M5" s="40" t="s">
        <v>23</v>
      </c>
      <c r="N5" s="41" t="s">
        <v>17</v>
      </c>
      <c r="O5" s="42" t="s">
        <v>19</v>
      </c>
      <c r="P5" s="42" t="s">
        <v>20</v>
      </c>
      <c r="Q5" s="40" t="s">
        <v>23</v>
      </c>
      <c r="R5" s="43" t="s">
        <v>17</v>
      </c>
    </row>
    <row r="6" spans="1:18" ht="46.5" customHeight="1">
      <c r="A6" s="44">
        <v>1</v>
      </c>
      <c r="B6" s="44" t="s">
        <v>24</v>
      </c>
      <c r="C6" s="44">
        <v>78.84</v>
      </c>
      <c r="D6" s="44">
        <v>103.83</v>
      </c>
      <c r="E6" s="45">
        <f>D6-C6</f>
        <v>24.989999999999995</v>
      </c>
      <c r="F6" s="46">
        <v>31</v>
      </c>
      <c r="G6" s="44">
        <v>5.53</v>
      </c>
      <c r="H6" s="44">
        <v>8.17</v>
      </c>
      <c r="I6" s="45">
        <f>H6-G6</f>
        <v>2.6399999999999997</v>
      </c>
      <c r="J6" s="46">
        <v>47.7</v>
      </c>
      <c r="K6" s="44">
        <v>22.12</v>
      </c>
      <c r="L6" s="47">
        <v>19.8</v>
      </c>
      <c r="M6" s="48">
        <f>L6-K6</f>
        <v>-2.3200000000000003</v>
      </c>
      <c r="N6" s="46">
        <v>-10.47</v>
      </c>
      <c r="O6" s="49">
        <v>106.49</v>
      </c>
      <c r="P6" s="49">
        <v>131.81</v>
      </c>
      <c r="Q6" s="50">
        <f>P6-O6</f>
        <v>25.320000000000007</v>
      </c>
      <c r="R6" s="51">
        <v>23.8</v>
      </c>
    </row>
    <row r="7" spans="1:6" ht="18.75">
      <c r="A7" s="9"/>
      <c r="B7" s="9"/>
      <c r="C7" s="1"/>
      <c r="D7" s="1"/>
      <c r="E7" s="1"/>
      <c r="F7" s="1"/>
    </row>
    <row r="8" spans="1:6" ht="18.75">
      <c r="A8" s="9"/>
      <c r="B8" s="9"/>
      <c r="C8" s="1"/>
      <c r="D8" s="1"/>
      <c r="E8" s="1"/>
      <c r="F8" s="1"/>
    </row>
    <row r="9" spans="1:18" ht="12.75">
      <c r="A9" s="60" t="s">
        <v>25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ht="20.25" customHeight="1" thickBo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2.75">
      <c r="A11" s="56" t="s">
        <v>0</v>
      </c>
      <c r="B11" s="52" t="s">
        <v>15</v>
      </c>
      <c r="C11" s="52" t="s">
        <v>16</v>
      </c>
      <c r="D11" s="52"/>
      <c r="E11" s="52"/>
      <c r="F11" s="52"/>
      <c r="G11" s="52" t="s">
        <v>18</v>
      </c>
      <c r="H11" s="52"/>
      <c r="I11" s="52"/>
      <c r="J11" s="52"/>
      <c r="K11" s="52" t="s">
        <v>21</v>
      </c>
      <c r="L11" s="52"/>
      <c r="M11" s="52"/>
      <c r="N11" s="52"/>
      <c r="O11" s="52" t="s">
        <v>22</v>
      </c>
      <c r="P11" s="52"/>
      <c r="Q11" s="52"/>
      <c r="R11" s="54"/>
    </row>
    <row r="12" spans="1:18" ht="21" customHeight="1">
      <c r="A12" s="57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5"/>
    </row>
    <row r="13" spans="1:18" ht="31.5" customHeight="1" thickBot="1">
      <c r="A13" s="58"/>
      <c r="B13" s="59"/>
      <c r="C13" s="38" t="s">
        <v>19</v>
      </c>
      <c r="D13" s="39" t="s">
        <v>20</v>
      </c>
      <c r="E13" s="40" t="s">
        <v>23</v>
      </c>
      <c r="F13" s="41" t="s">
        <v>17</v>
      </c>
      <c r="G13" s="39" t="s">
        <v>19</v>
      </c>
      <c r="H13" s="39" t="s">
        <v>20</v>
      </c>
      <c r="I13" s="40" t="s">
        <v>23</v>
      </c>
      <c r="J13" s="41" t="s">
        <v>17</v>
      </c>
      <c r="K13" s="39" t="s">
        <v>19</v>
      </c>
      <c r="L13" s="39" t="s">
        <v>20</v>
      </c>
      <c r="M13" s="40" t="s">
        <v>23</v>
      </c>
      <c r="N13" s="41" t="s">
        <v>17</v>
      </c>
      <c r="O13" s="42" t="s">
        <v>19</v>
      </c>
      <c r="P13" s="42" t="s">
        <v>20</v>
      </c>
      <c r="Q13" s="40" t="s">
        <v>23</v>
      </c>
      <c r="R13" s="43" t="s">
        <v>17</v>
      </c>
    </row>
    <row r="14" spans="1:18" ht="18.75">
      <c r="A14" s="6">
        <v>1</v>
      </c>
      <c r="B14" s="6" t="s">
        <v>1</v>
      </c>
      <c r="C14" s="31">
        <v>78.84</v>
      </c>
      <c r="D14" s="31">
        <v>103.83</v>
      </c>
      <c r="E14" s="32">
        <f>D14-C14</f>
        <v>24.989999999999995</v>
      </c>
      <c r="F14" s="33">
        <v>31</v>
      </c>
      <c r="G14" s="34">
        <f>(O14-C14)*20%</f>
        <v>10.615999999999998</v>
      </c>
      <c r="H14" s="31">
        <v>8.17</v>
      </c>
      <c r="I14" s="35">
        <f>H14-G14</f>
        <v>-2.445999999999998</v>
      </c>
      <c r="J14" s="36">
        <f>((H14-G14)/G14)*100</f>
        <v>-23.04069329314241</v>
      </c>
      <c r="K14" s="34">
        <f>(O14-C14)*80%</f>
        <v>42.46399999999999</v>
      </c>
      <c r="L14" s="34">
        <v>46.81313022534102</v>
      </c>
      <c r="M14" s="35">
        <f>L14-K14</f>
        <v>4.349130225341028</v>
      </c>
      <c r="N14" s="37">
        <f>((L14-K14)/K14)*100</f>
        <v>10.241923100369792</v>
      </c>
      <c r="O14" s="34">
        <v>131.92</v>
      </c>
      <c r="P14" s="34">
        <v>158.815130225341</v>
      </c>
      <c r="Q14" s="35">
        <f>P14-O14</f>
        <v>26.895130225341006</v>
      </c>
      <c r="R14" s="36">
        <f>((P14-O14)/O14)*100</f>
        <v>20.387454688706043</v>
      </c>
    </row>
    <row r="15" spans="1:18" ht="18.75">
      <c r="A15" s="7">
        <v>2</v>
      </c>
      <c r="B15" s="7" t="s">
        <v>2</v>
      </c>
      <c r="C15" s="8">
        <v>78.84</v>
      </c>
      <c r="D15" s="8">
        <v>103.83</v>
      </c>
      <c r="E15" s="10">
        <f aca="true" t="shared" si="0" ref="E15:E27">D15-C15</f>
        <v>24.989999999999995</v>
      </c>
      <c r="F15" s="11">
        <v>31</v>
      </c>
      <c r="G15" s="12">
        <f aca="true" t="shared" si="1" ref="G15:G27">(O15-C15)*20%</f>
        <v>7.051999999999999</v>
      </c>
      <c r="H15" s="8">
        <v>8.17</v>
      </c>
      <c r="I15" s="13">
        <f aca="true" t="shared" si="2" ref="I15:I27">H15-G15</f>
        <v>1.1180000000000012</v>
      </c>
      <c r="J15" s="15">
        <f aca="true" t="shared" si="3" ref="J15:J27">((H15-G15)/G15)*100</f>
        <v>15.853658536585385</v>
      </c>
      <c r="K15" s="12">
        <f aca="true" t="shared" si="4" ref="K15:K27">(O15-C15)*80%</f>
        <v>28.207999999999995</v>
      </c>
      <c r="L15" s="12">
        <v>29.54672358900145</v>
      </c>
      <c r="M15" s="13">
        <f aca="true" t="shared" si="5" ref="M15:M27">L15-K15</f>
        <v>1.3387235890014537</v>
      </c>
      <c r="N15" s="14">
        <f aca="true" t="shared" si="6" ref="N15:N27">((L15-K15)/K15)*100</f>
        <v>4.745900414781104</v>
      </c>
      <c r="O15" s="12">
        <v>114.1</v>
      </c>
      <c r="P15" s="12">
        <v>141.54872358900144</v>
      </c>
      <c r="Q15" s="13">
        <f aca="true" t="shared" si="7" ref="Q15:Q27">P15-O15</f>
        <v>27.448723589001446</v>
      </c>
      <c r="R15" s="15">
        <f aca="true" t="shared" si="8" ref="R15:R27">((P15-O15)/O15)*100</f>
        <v>24.056725319019673</v>
      </c>
    </row>
    <row r="16" spans="1:18" ht="18.75">
      <c r="A16" s="7">
        <v>3</v>
      </c>
      <c r="B16" s="7" t="s">
        <v>3</v>
      </c>
      <c r="C16" s="8">
        <v>78.84</v>
      </c>
      <c r="D16" s="8">
        <v>103.83</v>
      </c>
      <c r="E16" s="10">
        <f t="shared" si="0"/>
        <v>24.989999999999995</v>
      </c>
      <c r="F16" s="11">
        <v>31</v>
      </c>
      <c r="G16" s="12">
        <f t="shared" si="1"/>
        <v>6.212000000000001</v>
      </c>
      <c r="H16" s="8">
        <v>8.17</v>
      </c>
      <c r="I16" s="13">
        <f t="shared" si="2"/>
        <v>1.9579999999999993</v>
      </c>
      <c r="J16" s="15">
        <f t="shared" si="3"/>
        <v>31.51963940759818</v>
      </c>
      <c r="K16" s="12">
        <f t="shared" si="4"/>
        <v>24.848000000000003</v>
      </c>
      <c r="L16" s="12">
        <v>22.311829268292684</v>
      </c>
      <c r="M16" s="13">
        <f t="shared" si="5"/>
        <v>-2.536170731707319</v>
      </c>
      <c r="N16" s="14">
        <f t="shared" si="6"/>
        <v>-10.20673990545444</v>
      </c>
      <c r="O16" s="12">
        <v>109.9</v>
      </c>
      <c r="P16" s="12">
        <v>134.31382926829266</v>
      </c>
      <c r="Q16" s="13">
        <f t="shared" si="7"/>
        <v>24.41382926829266</v>
      </c>
      <c r="R16" s="15">
        <f t="shared" si="8"/>
        <v>22.214585321467386</v>
      </c>
    </row>
    <row r="17" spans="1:18" ht="18.75">
      <c r="A17" s="7">
        <v>4</v>
      </c>
      <c r="B17" s="7" t="s">
        <v>4</v>
      </c>
      <c r="C17" s="8">
        <v>78.84</v>
      </c>
      <c r="D17" s="8">
        <v>103.83</v>
      </c>
      <c r="E17" s="10">
        <f t="shared" si="0"/>
        <v>24.989999999999995</v>
      </c>
      <c r="F17" s="11">
        <v>31</v>
      </c>
      <c r="G17" s="12">
        <f t="shared" si="1"/>
        <v>9.152</v>
      </c>
      <c r="H17" s="8">
        <v>8.17</v>
      </c>
      <c r="I17" s="13">
        <f t="shared" si="2"/>
        <v>-0.9819999999999993</v>
      </c>
      <c r="J17" s="15">
        <f t="shared" si="3"/>
        <v>-10.729895104895098</v>
      </c>
      <c r="K17" s="12">
        <f t="shared" si="4"/>
        <v>36.608</v>
      </c>
      <c r="L17" s="12">
        <v>30.163348314606743</v>
      </c>
      <c r="M17" s="13">
        <f t="shared" si="5"/>
        <v>-6.444651685393254</v>
      </c>
      <c r="N17" s="14">
        <f t="shared" si="6"/>
        <v>-17.604489962284894</v>
      </c>
      <c r="O17" s="12">
        <v>124.6</v>
      </c>
      <c r="P17" s="12">
        <v>142.16534831460672</v>
      </c>
      <c r="Q17" s="13">
        <f t="shared" si="7"/>
        <v>17.565348314606723</v>
      </c>
      <c r="R17" s="15">
        <f t="shared" si="8"/>
        <v>14.09739030064745</v>
      </c>
    </row>
    <row r="18" spans="1:18" ht="18.75">
      <c r="A18" s="7">
        <v>5</v>
      </c>
      <c r="B18" s="7" t="s">
        <v>5</v>
      </c>
      <c r="C18" s="8">
        <v>78.84</v>
      </c>
      <c r="D18" s="8">
        <v>103.83</v>
      </c>
      <c r="E18" s="10">
        <f t="shared" si="0"/>
        <v>24.989999999999995</v>
      </c>
      <c r="F18" s="11">
        <v>31</v>
      </c>
      <c r="G18" s="12">
        <f t="shared" si="1"/>
        <v>9.158</v>
      </c>
      <c r="H18" s="8">
        <v>8.17</v>
      </c>
      <c r="I18" s="13">
        <f t="shared" si="2"/>
        <v>-0.9879999999999995</v>
      </c>
      <c r="J18" s="15">
        <f t="shared" si="3"/>
        <v>-10.788381742738585</v>
      </c>
      <c r="K18" s="12">
        <f t="shared" si="4"/>
        <v>36.632</v>
      </c>
      <c r="L18" s="12">
        <v>18.292749556523145</v>
      </c>
      <c r="M18" s="13">
        <f t="shared" si="5"/>
        <v>-18.339250443476853</v>
      </c>
      <c r="N18" s="14">
        <f t="shared" si="6"/>
        <v>-50.063470308683264</v>
      </c>
      <c r="O18" s="12">
        <v>124.63</v>
      </c>
      <c r="P18" s="12">
        <v>130.29474955652313</v>
      </c>
      <c r="Q18" s="13">
        <f t="shared" si="7"/>
        <v>5.664749556523134</v>
      </c>
      <c r="R18" s="15">
        <f t="shared" si="8"/>
        <v>4.54525359586226</v>
      </c>
    </row>
    <row r="19" spans="1:18" ht="18.75">
      <c r="A19" s="2">
        <v>6</v>
      </c>
      <c r="B19" s="2" t="s">
        <v>6</v>
      </c>
      <c r="C19" s="8">
        <v>78.84</v>
      </c>
      <c r="D19" s="8">
        <v>103.83</v>
      </c>
      <c r="E19" s="10">
        <f t="shared" si="0"/>
        <v>24.989999999999995</v>
      </c>
      <c r="F19" s="11">
        <v>31</v>
      </c>
      <c r="G19" s="12">
        <f t="shared" si="1"/>
        <v>6.526</v>
      </c>
      <c r="H19" s="8">
        <v>8.17</v>
      </c>
      <c r="I19" s="13">
        <f t="shared" si="2"/>
        <v>1.6440000000000001</v>
      </c>
      <c r="J19" s="15">
        <f t="shared" si="3"/>
        <v>25.191541526202883</v>
      </c>
      <c r="K19" s="12">
        <f t="shared" si="4"/>
        <v>26.104</v>
      </c>
      <c r="L19" s="12">
        <v>11.316525671721203</v>
      </c>
      <c r="M19" s="13">
        <f t="shared" si="5"/>
        <v>-14.787474328278796</v>
      </c>
      <c r="N19" s="14">
        <f t="shared" si="6"/>
        <v>-56.648308030488806</v>
      </c>
      <c r="O19" s="12">
        <v>111.47</v>
      </c>
      <c r="P19" s="12">
        <v>123.3185256717212</v>
      </c>
      <c r="Q19" s="13">
        <f t="shared" si="7"/>
        <v>11.848525671721205</v>
      </c>
      <c r="R19" s="15">
        <f t="shared" si="8"/>
        <v>10.629340335266175</v>
      </c>
    </row>
    <row r="20" spans="1:18" ht="18.75">
      <c r="A20" s="2">
        <v>7</v>
      </c>
      <c r="B20" s="2" t="s">
        <v>7</v>
      </c>
      <c r="C20" s="8">
        <v>78.84</v>
      </c>
      <c r="D20" s="8">
        <v>103.83</v>
      </c>
      <c r="E20" s="10">
        <f t="shared" si="0"/>
        <v>24.989999999999995</v>
      </c>
      <c r="F20" s="11">
        <v>31</v>
      </c>
      <c r="G20" s="12">
        <f t="shared" si="1"/>
        <v>3.0519999999999983</v>
      </c>
      <c r="H20" s="8">
        <v>8.17</v>
      </c>
      <c r="I20" s="13">
        <f t="shared" si="2"/>
        <v>5.118000000000002</v>
      </c>
      <c r="J20" s="15">
        <f t="shared" si="3"/>
        <v>167.69331585845364</v>
      </c>
      <c r="K20" s="12">
        <f t="shared" si="4"/>
        <v>12.207999999999993</v>
      </c>
      <c r="L20" s="12">
        <v>9.758848359715532</v>
      </c>
      <c r="M20" s="13">
        <f t="shared" si="5"/>
        <v>-2.4491516402844606</v>
      </c>
      <c r="N20" s="14">
        <f t="shared" si="6"/>
        <v>-20.06185812814926</v>
      </c>
      <c r="O20" s="12">
        <v>94.1</v>
      </c>
      <c r="P20" s="12">
        <v>121.76084835971552</v>
      </c>
      <c r="Q20" s="13">
        <f t="shared" si="7"/>
        <v>27.66084835971553</v>
      </c>
      <c r="R20" s="15">
        <f t="shared" si="8"/>
        <v>29.395162975255612</v>
      </c>
    </row>
    <row r="21" spans="1:18" ht="18.75">
      <c r="A21" s="2">
        <v>8</v>
      </c>
      <c r="B21" s="2" t="s">
        <v>8</v>
      </c>
      <c r="C21" s="8">
        <v>78.84</v>
      </c>
      <c r="D21" s="8">
        <v>103.83</v>
      </c>
      <c r="E21" s="10">
        <f t="shared" si="0"/>
        <v>24.989999999999995</v>
      </c>
      <c r="F21" s="11">
        <v>31</v>
      </c>
      <c r="G21" s="12">
        <f t="shared" si="1"/>
        <v>3.263999999999999</v>
      </c>
      <c r="H21" s="8">
        <v>8.17</v>
      </c>
      <c r="I21" s="13">
        <f t="shared" si="2"/>
        <v>4.906000000000001</v>
      </c>
      <c r="J21" s="15">
        <f t="shared" si="3"/>
        <v>150.30637254901967</v>
      </c>
      <c r="K21" s="12">
        <f t="shared" si="4"/>
        <v>13.055999999999996</v>
      </c>
      <c r="L21" s="12">
        <v>21.016021616057646</v>
      </c>
      <c r="M21" s="13">
        <f t="shared" si="5"/>
        <v>7.9600216160576505</v>
      </c>
      <c r="N21" s="14">
        <f t="shared" si="6"/>
        <v>60.96830281906903</v>
      </c>
      <c r="O21" s="12">
        <v>95.16</v>
      </c>
      <c r="P21" s="12">
        <v>133.01802161605764</v>
      </c>
      <c r="Q21" s="13">
        <f t="shared" si="7"/>
        <v>37.85802161605764</v>
      </c>
      <c r="R21" s="15">
        <f t="shared" si="8"/>
        <v>39.783545203927744</v>
      </c>
    </row>
    <row r="22" spans="1:18" ht="18.75">
      <c r="A22" s="2">
        <v>9</v>
      </c>
      <c r="B22" s="2" t="s">
        <v>9</v>
      </c>
      <c r="C22" s="8">
        <v>78.84</v>
      </c>
      <c r="D22" s="8">
        <v>103.83</v>
      </c>
      <c r="E22" s="10">
        <f t="shared" si="0"/>
        <v>24.989999999999995</v>
      </c>
      <c r="F22" s="11">
        <v>31</v>
      </c>
      <c r="G22" s="12">
        <f t="shared" si="1"/>
        <v>0.8699999999999989</v>
      </c>
      <c r="H22" s="8">
        <v>8.17</v>
      </c>
      <c r="I22" s="13">
        <f t="shared" si="2"/>
        <v>7.300000000000001</v>
      </c>
      <c r="J22" s="15">
        <f t="shared" si="3"/>
        <v>839.080459770116</v>
      </c>
      <c r="K22" s="12">
        <f t="shared" si="4"/>
        <v>3.4799999999999955</v>
      </c>
      <c r="L22" s="12">
        <v>13.697107890499197</v>
      </c>
      <c r="M22" s="13">
        <f t="shared" si="5"/>
        <v>10.217107890499202</v>
      </c>
      <c r="N22" s="14">
        <f t="shared" si="6"/>
        <v>293.59505432469007</v>
      </c>
      <c r="O22" s="12">
        <v>83.19</v>
      </c>
      <c r="P22" s="12">
        <v>125.69910789049919</v>
      </c>
      <c r="Q22" s="13">
        <f t="shared" si="7"/>
        <v>42.509107890499195</v>
      </c>
      <c r="R22" s="15">
        <f t="shared" si="8"/>
        <v>51.09881943803245</v>
      </c>
    </row>
    <row r="23" spans="1:18" ht="18.75">
      <c r="A23" s="2">
        <v>10</v>
      </c>
      <c r="B23" s="2" t="s">
        <v>12</v>
      </c>
      <c r="C23" s="8">
        <v>78.84</v>
      </c>
      <c r="D23" s="8">
        <v>103.83</v>
      </c>
      <c r="E23" s="10">
        <f t="shared" si="0"/>
        <v>24.989999999999995</v>
      </c>
      <c r="F23" s="11">
        <v>31</v>
      </c>
      <c r="G23" s="12">
        <f t="shared" si="1"/>
        <v>3.540000000000001</v>
      </c>
      <c r="H23" s="8">
        <v>8.17</v>
      </c>
      <c r="I23" s="13">
        <f t="shared" si="2"/>
        <v>4.629999999999999</v>
      </c>
      <c r="J23" s="15">
        <f t="shared" si="3"/>
        <v>130.79096045197733</v>
      </c>
      <c r="K23" s="12">
        <f t="shared" si="4"/>
        <v>14.160000000000004</v>
      </c>
      <c r="L23" s="12">
        <v>17.039070512820512</v>
      </c>
      <c r="M23" s="13">
        <f t="shared" si="5"/>
        <v>2.8790705128205083</v>
      </c>
      <c r="N23" s="14">
        <f t="shared" si="6"/>
        <v>20.33241887585104</v>
      </c>
      <c r="O23" s="12">
        <v>96.54</v>
      </c>
      <c r="P23" s="12">
        <v>129.0410705128205</v>
      </c>
      <c r="Q23" s="13">
        <f t="shared" si="7"/>
        <v>32.501070512820505</v>
      </c>
      <c r="R23" s="15">
        <f t="shared" si="8"/>
        <v>33.6659110346183</v>
      </c>
    </row>
    <row r="24" spans="1:18" ht="18.75">
      <c r="A24" s="2">
        <v>11</v>
      </c>
      <c r="B24" s="2" t="s">
        <v>13</v>
      </c>
      <c r="C24" s="8">
        <v>78.84</v>
      </c>
      <c r="D24" s="8">
        <v>103.83</v>
      </c>
      <c r="E24" s="10">
        <f t="shared" si="0"/>
        <v>24.989999999999995</v>
      </c>
      <c r="F24" s="11">
        <v>31</v>
      </c>
      <c r="G24" s="12">
        <f t="shared" si="1"/>
        <v>3.7400000000000007</v>
      </c>
      <c r="H24" s="8">
        <v>8.17</v>
      </c>
      <c r="I24" s="13">
        <f t="shared" si="2"/>
        <v>4.43</v>
      </c>
      <c r="J24" s="15">
        <f t="shared" si="3"/>
        <v>118.44919786096253</v>
      </c>
      <c r="K24" s="12">
        <f t="shared" si="4"/>
        <v>14.960000000000003</v>
      </c>
      <c r="L24" s="12">
        <v>17.039070512820512</v>
      </c>
      <c r="M24" s="13">
        <f t="shared" si="5"/>
        <v>2.0790705128205094</v>
      </c>
      <c r="N24" s="14">
        <f t="shared" si="6"/>
        <v>13.897530165912494</v>
      </c>
      <c r="O24" s="12">
        <v>97.54</v>
      </c>
      <c r="P24" s="12">
        <v>129.0410705128205</v>
      </c>
      <c r="Q24" s="13">
        <f t="shared" si="7"/>
        <v>31.501070512820505</v>
      </c>
      <c r="R24" s="15">
        <f t="shared" si="8"/>
        <v>32.29554081691665</v>
      </c>
    </row>
    <row r="25" spans="1:18" ht="18.75">
      <c r="A25" s="2">
        <v>12</v>
      </c>
      <c r="B25" s="2" t="s">
        <v>14</v>
      </c>
      <c r="C25" s="8">
        <v>78.84</v>
      </c>
      <c r="D25" s="8">
        <v>103.83</v>
      </c>
      <c r="E25" s="10">
        <f t="shared" si="0"/>
        <v>24.989999999999995</v>
      </c>
      <c r="F25" s="11">
        <v>31</v>
      </c>
      <c r="G25" s="12">
        <f t="shared" si="1"/>
        <v>4.006</v>
      </c>
      <c r="H25" s="8">
        <v>8.17</v>
      </c>
      <c r="I25" s="13">
        <f t="shared" si="2"/>
        <v>4.164</v>
      </c>
      <c r="J25" s="15">
        <f t="shared" si="3"/>
        <v>103.94408387418869</v>
      </c>
      <c r="K25" s="12">
        <f t="shared" si="4"/>
        <v>16.024</v>
      </c>
      <c r="L25" s="12">
        <v>11.658311403508772</v>
      </c>
      <c r="M25" s="13">
        <f t="shared" si="5"/>
        <v>-4.365688596491228</v>
      </c>
      <c r="N25" s="14">
        <f t="shared" si="6"/>
        <v>-27.24468669802314</v>
      </c>
      <c r="O25" s="12">
        <v>98.87</v>
      </c>
      <c r="P25" s="12">
        <v>123.66031140350877</v>
      </c>
      <c r="Q25" s="13">
        <f t="shared" si="7"/>
        <v>24.790311403508767</v>
      </c>
      <c r="R25" s="15">
        <f t="shared" si="8"/>
        <v>25.07364357591662</v>
      </c>
    </row>
    <row r="26" spans="1:18" ht="19.5" thickBot="1">
      <c r="A26" s="5">
        <v>13</v>
      </c>
      <c r="B26" s="5" t="s">
        <v>10</v>
      </c>
      <c r="C26" s="16">
        <v>78.84</v>
      </c>
      <c r="D26" s="16">
        <v>103.83</v>
      </c>
      <c r="E26" s="17">
        <f t="shared" si="0"/>
        <v>24.989999999999995</v>
      </c>
      <c r="F26" s="18">
        <v>31</v>
      </c>
      <c r="G26" s="19">
        <f t="shared" si="1"/>
        <v>4.701999999999998</v>
      </c>
      <c r="H26" s="16">
        <v>8.17</v>
      </c>
      <c r="I26" s="20">
        <f t="shared" si="2"/>
        <v>3.4680000000000017</v>
      </c>
      <c r="J26" s="21">
        <f t="shared" si="3"/>
        <v>73.7558485750745</v>
      </c>
      <c r="K26" s="19">
        <f t="shared" si="4"/>
        <v>18.807999999999993</v>
      </c>
      <c r="L26" s="19">
        <v>8.794358974358975</v>
      </c>
      <c r="M26" s="20">
        <f t="shared" si="5"/>
        <v>-10.013641025641018</v>
      </c>
      <c r="N26" s="22">
        <f t="shared" si="6"/>
        <v>-53.241392097198116</v>
      </c>
      <c r="O26" s="19">
        <v>102.35</v>
      </c>
      <c r="P26" s="19">
        <v>120.79635897435897</v>
      </c>
      <c r="Q26" s="20">
        <f t="shared" si="7"/>
        <v>18.446358974358972</v>
      </c>
      <c r="R26" s="21">
        <f t="shared" si="8"/>
        <v>18.02282264226573</v>
      </c>
    </row>
    <row r="27" spans="1:18" ht="19.5" thickBot="1">
      <c r="A27" s="3"/>
      <c r="B27" s="4" t="s">
        <v>11</v>
      </c>
      <c r="C27" s="23">
        <v>78.84</v>
      </c>
      <c r="D27" s="23">
        <v>103.83</v>
      </c>
      <c r="E27" s="24">
        <f t="shared" si="0"/>
        <v>24.989999999999995</v>
      </c>
      <c r="F27" s="25">
        <v>31</v>
      </c>
      <c r="G27" s="26">
        <f t="shared" si="1"/>
        <v>5.5299999999999985</v>
      </c>
      <c r="H27" s="23">
        <v>8.17</v>
      </c>
      <c r="I27" s="27">
        <f t="shared" si="2"/>
        <v>2.6400000000000015</v>
      </c>
      <c r="J27" s="28">
        <f t="shared" si="3"/>
        <v>47.73960216998196</v>
      </c>
      <c r="K27" s="26">
        <f t="shared" si="4"/>
        <v>22.119999999999994</v>
      </c>
      <c r="L27" s="26">
        <v>19.803622761174417</v>
      </c>
      <c r="M27" s="27">
        <f t="shared" si="5"/>
        <v>-2.3163772388255772</v>
      </c>
      <c r="N27" s="29">
        <f t="shared" si="6"/>
        <v>-10.47186816828923</v>
      </c>
      <c r="O27" s="26">
        <f>(O14+O15+O16+O17+O18+O19+O20+O21+O22+O23+O24+O25+O26)/13</f>
        <v>106.49</v>
      </c>
      <c r="P27" s="26">
        <v>131.80562276117442</v>
      </c>
      <c r="Q27" s="27">
        <f t="shared" si="7"/>
        <v>25.315622761174424</v>
      </c>
      <c r="R27" s="30">
        <f t="shared" si="8"/>
        <v>23.77276998889513</v>
      </c>
    </row>
  </sheetData>
  <sheetProtection/>
  <mergeCells count="14">
    <mergeCell ref="K3:N4"/>
    <mergeCell ref="O3:R4"/>
    <mergeCell ref="A1:R2"/>
    <mergeCell ref="A9:R10"/>
    <mergeCell ref="A3:A5"/>
    <mergeCell ref="B3:B5"/>
    <mergeCell ref="C3:F4"/>
    <mergeCell ref="G3:J4"/>
    <mergeCell ref="K11:N12"/>
    <mergeCell ref="O11:R12"/>
    <mergeCell ref="A11:A13"/>
    <mergeCell ref="B11:B13"/>
    <mergeCell ref="C11:F12"/>
    <mergeCell ref="G11:J12"/>
  </mergeCells>
  <printOptions/>
  <pageMargins left="0.2" right="0.28" top="0.49" bottom="1" header="0.5" footer="0.5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Priemnaja2</cp:lastModifiedBy>
  <cp:lastPrinted>2015-01-20T05:00:31Z</cp:lastPrinted>
  <dcterms:created xsi:type="dcterms:W3CDTF">1996-10-08T23:32:33Z</dcterms:created>
  <dcterms:modified xsi:type="dcterms:W3CDTF">2015-01-20T05:00:55Z</dcterms:modified>
  <cp:category/>
  <cp:version/>
  <cp:contentType/>
  <cp:contentStatus/>
</cp:coreProperties>
</file>